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isk Management\Pillar 3 Risk Disclosures\2018\Pillar 3 Tables\"/>
    </mc:Choice>
  </mc:AlternateContent>
  <bookViews>
    <workbookView xWindow="0" yWindow="0" windowWidth="24315" windowHeight="11130"/>
  </bookViews>
  <sheets>
    <sheet name="3.6" sheetId="1" r:id="rId1"/>
    <sheet name="3.9"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1" i="2" l="1"/>
  <c r="C14" i="2" l="1"/>
  <c r="B7" i="2" l="1"/>
  <c r="B8" i="2"/>
  <c r="B14" i="2" l="1"/>
  <c r="C6" i="1"/>
  <c r="C19" i="1" s="1"/>
  <c r="C8" i="1"/>
  <c r="F8" i="1" s="1"/>
  <c r="C13" i="1"/>
  <c r="F13" i="1" s="1"/>
  <c r="C16" i="1"/>
  <c r="F17" i="1"/>
  <c r="F16" i="1"/>
  <c r="F14" i="1"/>
  <c r="F10" i="1"/>
  <c r="F9" i="1"/>
  <c r="F7" i="1"/>
  <c r="F6" i="1"/>
</calcChain>
</file>

<file path=xl/sharedStrings.xml><?xml version="1.0" encoding="utf-8"?>
<sst xmlns="http://schemas.openxmlformats.org/spreadsheetml/2006/main" count="146" uniqueCount="134">
  <si>
    <t>Table 3.6 Overview of risk-weighted assets (EU OV1)</t>
  </si>
  <si>
    <t>Minimum own funds requirements</t>
  </si>
  <si>
    <t>RWAs</t>
  </si>
  <si>
    <t>Credit risk (excluding CCR)</t>
  </si>
  <si>
    <t>of which the standardized approach</t>
  </si>
  <si>
    <t>CCR</t>
  </si>
  <si>
    <t>of which mark to market</t>
  </si>
  <si>
    <t>of which CVA</t>
  </si>
  <si>
    <t>Settlement risk</t>
  </si>
  <si>
    <t>Securitisation exposures in the banking book (after the cap)</t>
  </si>
  <si>
    <t>Market risk</t>
  </si>
  <si>
    <t>Large exposures</t>
  </si>
  <si>
    <t>Operational risk</t>
  </si>
  <si>
    <t>of which standardized approach</t>
  </si>
  <si>
    <t>Amounts below the thresholds for deduction (subject to 250% risk weight)</t>
  </si>
  <si>
    <t>Total</t>
  </si>
  <si>
    <t>Table 3.9 Own funds disclosure according to Article 5 in EU Regulation No. 1423/2013</t>
  </si>
  <si>
    <t>Reference</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</si>
  <si>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</si>
  <si>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</si>
  <si>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</si>
  <si>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</si>
  <si>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</si>
  <si>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</si>
  <si>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</si>
  <si>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</si>
  <si>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</si>
  <si>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</si>
  <si>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</si>
  <si>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</si>
  <si>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</si>
  <si>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</si>
  <si>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</si>
  <si>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</si>
  <si>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</si>
  <si>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</si>
  <si>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</si>
  <si>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</si>
  <si>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</si>
  <si>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</si>
  <si>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</si>
  <si>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</si>
  <si>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</si>
  <si>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</si>
  <si>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Exposure amount of the following items which qualify for a RW of 1250%, where the institution opts for the deduction alternative</t>
  </si>
  <si>
    <t>20a</t>
  </si>
  <si>
    <t>Deferred tax assets arising from temporary difference (amount above 10% percent threshold, net of related tax liability where the conditions in Article 38  (3) are met) (negative amount)</t>
  </si>
  <si>
    <t>Amount exceeding the 15% threshold (negative amount)</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</si>
  <si>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</si>
  <si>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</si>
  <si>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</si>
  <si>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</si>
  <si>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</si>
  <si>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</si>
  <si>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</si>
  <si>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</si>
  <si>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</si>
  <si>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</si>
  <si>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</si>
  <si>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</si>
  <si>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</si>
  <si>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</si>
  <si>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</si>
  <si>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</si>
  <si>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</si>
  <si>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</si>
  <si>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</si>
  <si>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</si>
  <si>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</si>
  <si>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</si>
  <si>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</si>
  <si>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</si>
  <si>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</si>
  <si>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</si>
  <si>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</si>
  <si>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</si>
  <si>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</si>
  <si>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</si>
  <si>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</si>
  <si>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</si>
  <si>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</si>
  <si>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</si>
  <si>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</si>
  <si>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</si>
  <si>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</si>
  <si>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</si>
  <si>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</si>
  <si>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</si>
  <si>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</si>
  <si>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</si>
  <si>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</si>
  <si>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</si>
  <si>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</si>
  <si>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</si>
  <si>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</si>
  <si>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</si>
  <si>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</si>
  <si>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</si>
  <si>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</si>
  <si>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</si>
  <si>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</si>
  <si>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</si>
  <si>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</si>
  <si>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</si>
  <si>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</si>
  <si>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</si>
  <si>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</si>
  <si>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</si>
  <si>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</si>
  <si>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</si>
  <si>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</si>
  <si>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</si>
  <si>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67a</t>
  </si>
  <si>
    <t>Common Equity Tier 1 available to meet buffers (as a percentage of risk exposure amount) 2)</t>
  </si>
  <si>
    <t>[non-relevant in EU regulation]</t>
  </si>
  <si>
    <t>Amounts below the thresholds for deduction (before risk-weighting)</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</si>
  <si>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</si>
  <si>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</si>
  <si>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threshold, net of related tax liability where the conditions in Article 38  (3) are met)</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</si>
  <si>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</si>
  <si>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</si>
  <si>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</si>
  <si>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</si>
  <si>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</si>
  <si>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</si>
  <si>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</si>
  <si>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</si>
  <si>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</si>
  <si>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</si>
  <si>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</si>
  <si>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</si>
  <si>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Q1 2018</t>
  </si>
  <si>
    <t xml:space="preserve">[ISK m]
Own funds </t>
  </si>
  <si>
    <t>[ISK 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</si>
</sst>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1"/>
      <color theme="1"/>
      <name val="Calibri"/>
      <family val="2"/>
      <scheme val="minor"/>
    </font>
    <font>
      <sz val="11"/>
      <color theme="1"/>
      <name val="Calibri"/>
      <family val="2"/>
      <scheme val="minor"/>
    </font>
    <font>
      <sz val="11"/>
      <color rgb="FF9C6500"/>
      <name val="Calibri"/>
      <family val="2"/>
      <scheme val="minor"/>
    </font>
    <font>
      <b/>
      <sz val="10"/>
      <color theme="1"/>
      <name val="Calibri"/>
      <family val="2"/>
      <scheme val="minor"/>
    </font>
    <font>
      <sz val="10"/>
      <color theme="1"/>
      <name val="Calibri"/>
      <family val="2"/>
      <scheme val="minor"/>
    </font>
    <font>
      <b/>
      <sz val="10"/>
      <color rgb="FFFFFFFF"/>
      <name val="Calibri"/>
      <family val="2"/>
    </font>
    <font>
      <i/>
      <sz val="10"/>
      <color theme="1"/>
      <name val="Calibri"/>
      <family val="2"/>
      <scheme val="minor"/>
    </font>
  </fonts>
  <fills count="6">
    <fill>
      <patternFill patternType="none"/>
    </fill>
    <fill>
      <patternFill patternType="gray125"/>
    </fill>
    <fill>
      <patternFill patternType="solid">
        <fgColor rgb="FFFFEB9C"/>
      </patternFill>
    </fill>
    <fill>
      <patternFill patternType="solid">
        <fgColor rgb="FF005FAC"/>
        <bgColor rgb="FF000000"/>
      </patternFill>
    </fill>
    <fill>
      <patternFill patternType="solid">
        <fgColor rgb="FF005FAC"/>
        <bgColor indexed="64"/>
      </patternFill>
    </fill>
    <fill>
      <patternFill patternType="solid">
        <fgColor theme="0"/>
        <bgColor indexed="64"/>
      </patternFill>
    </fill>
  </fills>
  <borders count="5">
    <border>
      <left/>
      <right/>
      <top/>
      <bottom/>
      <diagonal/>
    </border>
    <border>
      <left/>
      <right/>
      <top/>
      <bottom style="thin">
        <color theme="0"/>
      </bottom>
      <diagonal/>
    </border>
    <border>
      <left/>
      <right/>
      <top/>
      <bottom style="thick">
        <color rgb="FFFA7800"/>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52">
    <xf numFmtId="0" fontId="0" fillId="0" borderId="0" xfId="0"/>
    <xf numFmtId="0" fontId="3" fillId="0" borderId="0" xfId="0" applyFont="1"/>
    <xf numFmtId="0" fontId="4" fillId="0" borderId="0" xfId="0" applyFont="1"/>
    <xf numFmtId="0" fontId="5" fillId="3" borderId="0" xfId="2" applyFont="1" applyFill="1" applyBorder="1"/>
    <xf numFmtId="0" fontId="5" fillId="3" borderId="0" xfId="2" applyFont="1" applyFill="1" applyBorder="1" applyAlignment="1">
      <alignment horizontal="center" wrapText="1"/>
    </xf>
    <xf numFmtId="0" fontId="5" fillId="3" borderId="2" xfId="2" applyFont="1" applyFill="1" applyBorder="1"/>
    <xf numFmtId="0" fontId="5" fillId="3" borderId="2" xfId="2" applyFont="1" applyFill="1" applyBorder="1" applyAlignment="1">
      <alignment horizontal="right" vertical="center" wrapText="1"/>
    </xf>
    <xf numFmtId="0" fontId="3" fillId="0" borderId="0" xfId="0" applyFont="1" applyBorder="1"/>
    <xf numFmtId="0" fontId="4" fillId="0" borderId="0" xfId="0" applyFont="1" applyBorder="1"/>
    <xf numFmtId="3" fontId="3" fillId="0" borderId="0" xfId="0" applyNumberFormat="1" applyFont="1" applyBorder="1"/>
    <xf numFmtId="3" fontId="4" fillId="0" borderId="0" xfId="0" applyNumberFormat="1" applyFont="1" applyBorder="1"/>
    <xf numFmtId="3" fontId="4" fillId="0" borderId="0" xfId="1" applyNumberFormat="1" applyFont="1" applyBorder="1"/>
    <xf numFmtId="164" fontId="4" fillId="0" borderId="0" xfId="1" applyNumberFormat="1" applyFont="1" applyBorder="1"/>
    <xf numFmtId="164" fontId="6" fillId="0" borderId="0" xfId="1" applyNumberFormat="1" applyFont="1" applyBorder="1"/>
    <xf numFmtId="0" fontId="3" fillId="0" borderId="3" xfId="0" applyFont="1" applyBorder="1"/>
    <xf numFmtId="0" fontId="4" fillId="0" borderId="3" xfId="0" applyFont="1" applyBorder="1"/>
    <xf numFmtId="3" fontId="3" fillId="0" borderId="3" xfId="0" applyNumberFormat="1" applyFont="1" applyBorder="1"/>
    <xf numFmtId="0" fontId="4" fillId="0" borderId="0" xfId="0" applyFont="1" applyFill="1" applyBorder="1"/>
    <xf numFmtId="10" fontId="6" fillId="0" borderId="0" xfId="1" applyNumberFormat="1" applyFont="1" applyBorder="1"/>
    <xf numFmtId="9" fontId="6" fillId="0" borderId="0" xfId="1" applyNumberFormat="1" applyFont="1" applyBorder="1"/>
    <xf numFmtId="164" fontId="6" fillId="0" borderId="0" xfId="1" applyNumberFormat="1" applyFont="1" applyBorder="1" applyAlignment="1">
      <alignment horizontal="right"/>
    </xf>
    <xf numFmtId="165" fontId="4" fillId="0" borderId="0" xfId="1" applyNumberFormat="1" applyFont="1" applyBorder="1"/>
    <xf numFmtId="3" fontId="4" fillId="0" borderId="0" xfId="0" applyNumberFormat="1" applyFont="1"/>
    <xf numFmtId="1" fontId="4" fillId="0" borderId="0" xfId="0" applyNumberFormat="1" applyFont="1" applyAlignment="1">
      <alignment horizontal="right"/>
    </xf>
    <xf numFmtId="0" fontId="4" fillId="4" borderId="0" xfId="0" applyFont="1" applyFill="1"/>
    <xf numFmtId="1" fontId="4" fillId="4" borderId="0" xfId="0" applyNumberFormat="1" applyFont="1" applyFill="1" applyAlignment="1">
      <alignment horizontal="right"/>
    </xf>
    <xf numFmtId="0" fontId="5" fillId="3" borderId="2" xfId="2" applyFont="1" applyFill="1" applyBorder="1" applyAlignment="1">
      <alignment wrapText="1"/>
    </xf>
    <xf numFmtId="0" fontId="5" fillId="3" borderId="2" xfId="2" applyFont="1" applyFill="1" applyBorder="1" applyAlignment="1">
      <alignment horizontal="right" wrapText="1"/>
    </xf>
    <xf numFmtId="1" fontId="5" fillId="3" borderId="2" xfId="2" applyNumberFormat="1" applyFont="1" applyFill="1" applyBorder="1" applyAlignment="1">
      <alignment horizontal="right" wrapText="1"/>
    </xf>
    <xf numFmtId="1" fontId="4" fillId="0" borderId="0" xfId="0" applyNumberFormat="1" applyFont="1" applyBorder="1" applyAlignment="1">
      <alignment horizontal="right"/>
    </xf>
    <xf numFmtId="1" fontId="4" fillId="0" borderId="0" xfId="1" applyNumberFormat="1" applyFont="1" applyBorder="1" applyAlignment="1">
      <alignment horizontal="right"/>
    </xf>
    <xf numFmtId="1" fontId="3" fillId="0" borderId="3" xfId="0" applyNumberFormat="1" applyFont="1" applyBorder="1" applyAlignment="1">
      <alignment horizontal="right"/>
    </xf>
    <xf numFmtId="1" fontId="3" fillId="0" borderId="0" xfId="0" applyNumberFormat="1" applyFont="1" applyBorder="1" applyAlignment="1">
      <alignment horizontal="right"/>
    </xf>
    <xf numFmtId="3" fontId="6" fillId="0" borderId="0" xfId="1" applyNumberFormat="1" applyFont="1" applyBorder="1"/>
    <xf numFmtId="0" fontId="4" fillId="0" borderId="0" xfId="0" applyFont="1" applyBorder="1" applyAlignment="1">
      <alignment wrapText="1"/>
    </xf>
    <xf numFmtId="0" fontId="4" fillId="0" borderId="0" xfId="0" applyFont="1" applyBorder="1" applyAlignment="1">
      <alignment horizontal="left" wrapText="1"/>
    </xf>
    <xf numFmtId="0" fontId="4" fillId="0" borderId="0" xfId="0" applyFont="1" applyAlignment="1">
      <alignment wrapText="1"/>
    </xf>
    <xf numFmtId="1" fontId="4" fillId="0" borderId="0" xfId="0" applyNumberFormat="1" applyFont="1" applyAlignment="1">
      <alignment horizontal="right" wrapText="1"/>
    </xf>
    <xf numFmtId="0" fontId="3" fillId="0" borderId="4" xfId="0" applyFont="1" applyBorder="1"/>
    <xf numFmtId="3" fontId="3" fillId="0" borderId="4" xfId="0" applyNumberFormat="1" applyFont="1" applyBorder="1"/>
    <xf numFmtId="1" fontId="3" fillId="0" borderId="4" xfId="0" applyNumberFormat="1" applyFont="1" applyBorder="1" applyAlignment="1">
      <alignment horizontal="right"/>
    </xf>
    <xf numFmtId="164" fontId="4" fillId="0" borderId="0" xfId="0" applyNumberFormat="1" applyFont="1"/>
    <xf numFmtId="164" fontId="4" fillId="0" borderId="0" xfId="0" applyNumberFormat="1" applyFont="1" applyAlignment="1">
      <alignment horizontal="right"/>
    </xf>
    <xf numFmtId="10" fontId="4" fillId="0" borderId="0" xfId="0" applyNumberFormat="1" applyFont="1"/>
    <xf numFmtId="0" fontId="4" fillId="0" borderId="4" xfId="0" applyFont="1" applyBorder="1"/>
    <xf numFmtId="1" fontId="4" fillId="0" borderId="4" xfId="0" applyNumberFormat="1" applyFont="1" applyBorder="1" applyAlignment="1">
      <alignment horizontal="right"/>
    </xf>
    <xf numFmtId="0" fontId="4" fillId="0" borderId="4" xfId="0" applyFont="1" applyBorder="1" applyAlignment="1">
      <alignment wrapText="1"/>
    </xf>
    <xf numFmtId="3" fontId="4" fillId="0" borderId="4" xfId="0" applyNumberFormat="1" applyFont="1" applyBorder="1"/>
    <xf numFmtId="3" fontId="4" fillId="5" borderId="0" xfId="0" applyNumberFormat="1" applyFont="1" applyFill="1"/>
    <xf numFmtId="164" fontId="4" fillId="5" borderId="0" xfId="0" applyNumberFormat="1" applyFont="1" applyFill="1"/>
    <xf numFmtId="0" fontId="5" fillId="3" borderId="0" xfId="2" applyFont="1" applyFill="1" applyBorder="1" applyAlignment="1">
      <alignment horizontal="right" wrapText="1"/>
    </xf>
    <xf numFmtId="0" fontId="5" fillId="3" borderId="1" xfId="2" applyFont="1" applyFill="1" applyBorder="1" applyAlignment="1">
      <alignment horizontal="center" wrapText="1"/>
    </xf>
  </cellXfs>
  <cellStyles count="3">
    <cellStyle name="Neutral" xfId="2" builtinId="2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Projects/FI_Risk_Reporting/G&#246;gn%20fr&#225;%20fj&#225;rm&#225;lasvi&#240;i/2018/01%202018/Efnahagur%20og%20afkoma/Efnahagur%20&#225;n%20Var&#240;ar%20Q1%202018%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M 2018"/>
      <sheetName val="SAPBW_DOWNLOAD"/>
    </sheetNames>
    <sheetDataSet>
      <sheetData sheetId="0">
        <row r="30">
          <cell r="K30">
            <v>14880</v>
          </cell>
        </row>
        <row r="31">
          <cell r="K31">
            <v>122645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G48"/>
  <sheetViews>
    <sheetView showGridLines="0" tabSelected="1" workbookViewId="0">
      <selection activeCell="D32" sqref="D31:D32"/>
    </sheetView>
  </sheetViews>
  <sheetFormatPr defaultColWidth="10.28515625" defaultRowHeight="12.75" x14ac:dyDescent="0.2"/>
  <cols>
    <col min="1" max="1" width="2.42578125" style="2" customWidth="1"/>
    <col min="2" max="2" width="53.7109375" style="2" customWidth="1"/>
    <col min="3" max="3" width="11.28515625" style="2" customWidth="1"/>
    <col min="4" max="4" width="15.85546875" style="2" customWidth="1"/>
    <col min="5" max="5" width="1.42578125" style="2" customWidth="1"/>
    <col min="6" max="6" width="15.85546875" style="2" customWidth="1"/>
    <col min="7" max="7" width="3.5703125" style="2" customWidth="1"/>
    <col min="8" max="16384" width="10.28515625" style="2"/>
  </cols>
  <sheetData>
    <row r="1" spans="1:7" x14ac:dyDescent="0.2">
      <c r="A1" s="1" t="s">
        <v>0</v>
      </c>
      <c r="B1" s="1"/>
    </row>
    <row r="3" spans="1:7" ht="15.75" customHeight="1" x14ac:dyDescent="0.2">
      <c r="A3" s="3"/>
      <c r="B3" s="3"/>
      <c r="C3" s="3"/>
      <c r="D3" s="3"/>
      <c r="E3" s="3"/>
      <c r="F3" s="50" t="s">
        <v>1</v>
      </c>
    </row>
    <row r="4" spans="1:7" ht="22.5" customHeight="1" x14ac:dyDescent="0.2">
      <c r="A4" s="3"/>
      <c r="B4" s="3"/>
      <c r="C4" s="51" t="s">
        <v>2</v>
      </c>
      <c r="D4" s="51"/>
      <c r="E4" s="4"/>
      <c r="F4" s="50"/>
    </row>
    <row r="5" spans="1:7" ht="21.75" customHeight="1" thickBot="1" x14ac:dyDescent="0.25">
      <c r="A5" s="5" t="s">
        <v>133</v>
      </c>
      <c r="B5" s="5"/>
      <c r="C5" s="6" t="s">
        <v>131</v>
      </c>
      <c r="D5" s="6">
        <v>2017</v>
      </c>
      <c r="E5" s="6"/>
      <c r="F5" s="6" t="s">
        <v>131</v>
      </c>
    </row>
    <row r="6" spans="1:7" s="8" customFormat="1" ht="15.75" customHeight="1" thickTop="1" x14ac:dyDescent="0.2">
      <c r="A6" s="7" t="s">
        <v>3</v>
      </c>
      <c r="C6" s="9">
        <f>SUBTOTAL(9,C7)</f>
        <v>663599</v>
      </c>
      <c r="D6" s="9">
        <v>662038</v>
      </c>
      <c r="E6" s="7"/>
      <c r="F6" s="9">
        <f>+C6*8%</f>
        <v>53087.92</v>
      </c>
    </row>
    <row r="7" spans="1:7" s="8" customFormat="1" ht="15.75" customHeight="1" x14ac:dyDescent="0.2">
      <c r="B7" s="8" t="s">
        <v>4</v>
      </c>
      <c r="C7" s="10">
        <v>663599</v>
      </c>
      <c r="D7" s="10">
        <v>662038</v>
      </c>
      <c r="F7" s="10">
        <f>+C7*8%</f>
        <v>53087.92</v>
      </c>
    </row>
    <row r="8" spans="1:7" s="8" customFormat="1" ht="15.75" customHeight="1" x14ac:dyDescent="0.2">
      <c r="A8" s="7" t="s">
        <v>5</v>
      </c>
      <c r="C8" s="9">
        <f>SUBTOTAL(9,C9:C10)</f>
        <v>9157</v>
      </c>
      <c r="D8" s="9">
        <v>8350</v>
      </c>
      <c r="E8" s="7"/>
      <c r="F8" s="9">
        <f t="shared" ref="F8:F10" si="0">+C8*8%</f>
        <v>732.56000000000006</v>
      </c>
    </row>
    <row r="9" spans="1:7" s="8" customFormat="1" ht="15.75" customHeight="1" x14ac:dyDescent="0.2">
      <c r="B9" s="8" t="s">
        <v>6</v>
      </c>
      <c r="C9" s="10">
        <v>6009</v>
      </c>
      <c r="D9" s="10">
        <v>5844</v>
      </c>
      <c r="F9" s="10">
        <f t="shared" si="0"/>
        <v>480.72</v>
      </c>
    </row>
    <row r="10" spans="1:7" s="8" customFormat="1" ht="15.75" customHeight="1" x14ac:dyDescent="0.2">
      <c r="B10" s="8" t="s">
        <v>7</v>
      </c>
      <c r="C10" s="10">
        <v>3148</v>
      </c>
      <c r="D10" s="10">
        <v>2506</v>
      </c>
      <c r="F10" s="10">
        <f t="shared" si="0"/>
        <v>251.84</v>
      </c>
    </row>
    <row r="11" spans="1:7" s="8" customFormat="1" ht="15.75" customHeight="1" x14ac:dyDescent="0.2">
      <c r="A11" s="8" t="s">
        <v>8</v>
      </c>
      <c r="C11" s="11"/>
      <c r="D11" s="11"/>
      <c r="F11" s="12"/>
    </row>
    <row r="12" spans="1:7" s="8" customFormat="1" ht="15.75" customHeight="1" x14ac:dyDescent="0.2">
      <c r="A12" s="8" t="s">
        <v>9</v>
      </c>
      <c r="C12" s="12"/>
      <c r="D12" s="12"/>
      <c r="F12" s="12"/>
    </row>
    <row r="13" spans="1:7" s="8" customFormat="1" ht="15.75" customHeight="1" x14ac:dyDescent="0.2">
      <c r="A13" s="7" t="s">
        <v>10</v>
      </c>
      <c r="C13" s="9">
        <f>SUBTOTAL(9,C14)</f>
        <v>20217</v>
      </c>
      <c r="D13" s="9">
        <v>10368</v>
      </c>
      <c r="E13" s="7"/>
      <c r="F13" s="9">
        <f t="shared" ref="F13:F17" si="1">+C13*8%</f>
        <v>1617.3600000000001</v>
      </c>
      <c r="G13" s="12"/>
    </row>
    <row r="14" spans="1:7" s="8" customFormat="1" ht="15.75" customHeight="1" x14ac:dyDescent="0.2">
      <c r="B14" s="8" t="s">
        <v>4</v>
      </c>
      <c r="C14" s="10">
        <v>20217</v>
      </c>
      <c r="D14" s="10">
        <v>10368</v>
      </c>
      <c r="F14" s="10">
        <f t="shared" si="1"/>
        <v>1617.3600000000001</v>
      </c>
    </row>
    <row r="15" spans="1:7" s="8" customFormat="1" ht="15.75" customHeight="1" x14ac:dyDescent="0.2">
      <c r="A15" s="8" t="s">
        <v>11</v>
      </c>
      <c r="C15" s="12"/>
      <c r="D15" s="12"/>
      <c r="F15" s="12"/>
    </row>
    <row r="16" spans="1:7" s="8" customFormat="1" ht="15.75" customHeight="1" x14ac:dyDescent="0.2">
      <c r="A16" s="7" t="s">
        <v>12</v>
      </c>
      <c r="C16" s="9">
        <f>SUBTOTAL(9,C17)</f>
        <v>86013</v>
      </c>
      <c r="D16" s="9">
        <v>86013</v>
      </c>
      <c r="E16" s="9"/>
      <c r="F16" s="9">
        <f t="shared" si="1"/>
        <v>6881.04</v>
      </c>
    </row>
    <row r="17" spans="1:7" s="8" customFormat="1" ht="15.75" customHeight="1" x14ac:dyDescent="0.2">
      <c r="B17" s="8" t="s">
        <v>13</v>
      </c>
      <c r="C17" s="10">
        <v>86013</v>
      </c>
      <c r="D17" s="10">
        <v>86013</v>
      </c>
      <c r="E17" s="10"/>
      <c r="F17" s="10">
        <f t="shared" si="1"/>
        <v>6881.04</v>
      </c>
    </row>
    <row r="18" spans="1:7" s="8" customFormat="1" ht="15.75" customHeight="1" x14ac:dyDescent="0.2">
      <c r="A18" s="8" t="s">
        <v>14</v>
      </c>
      <c r="C18" s="13"/>
      <c r="D18" s="9"/>
      <c r="E18" s="9"/>
      <c r="F18" s="9"/>
    </row>
    <row r="19" spans="1:7" s="8" customFormat="1" ht="15.75" customHeight="1" x14ac:dyDescent="0.2">
      <c r="A19" s="14" t="s">
        <v>15</v>
      </c>
      <c r="B19" s="15"/>
      <c r="C19" s="16">
        <f>SUBTOTAL(9,C6:C18)</f>
        <v>778986</v>
      </c>
      <c r="D19" s="16">
        <v>766769</v>
      </c>
      <c r="E19" s="15"/>
      <c r="F19" s="16">
        <v>62319</v>
      </c>
      <c r="G19" s="17"/>
    </row>
    <row r="20" spans="1:7" s="8" customFormat="1" ht="15.75" customHeight="1" x14ac:dyDescent="0.2">
      <c r="C20" s="12"/>
      <c r="D20" s="12"/>
      <c r="E20" s="12"/>
      <c r="F20" s="11"/>
    </row>
    <row r="21" spans="1:7" s="8" customFormat="1" ht="15.75" customHeight="1" x14ac:dyDescent="0.2">
      <c r="C21" s="12"/>
      <c r="D21" s="12"/>
      <c r="E21" s="12"/>
      <c r="F21" s="12"/>
    </row>
    <row r="22" spans="1:7" s="8" customFormat="1" ht="15.75" customHeight="1" x14ac:dyDescent="0.2">
      <c r="C22" s="13"/>
      <c r="D22" s="13"/>
      <c r="E22" s="13"/>
      <c r="F22" s="18"/>
    </row>
    <row r="23" spans="1:7" s="8" customFormat="1" ht="15.75" customHeight="1" x14ac:dyDescent="0.2">
      <c r="C23" s="19"/>
      <c r="D23" s="19"/>
      <c r="E23" s="19"/>
      <c r="F23" s="13"/>
    </row>
    <row r="24" spans="1:7" s="8" customFormat="1" ht="15.75" customHeight="1" x14ac:dyDescent="0.2">
      <c r="C24" s="18"/>
      <c r="D24" s="18"/>
      <c r="E24" s="18"/>
      <c r="F24" s="20"/>
    </row>
    <row r="25" spans="1:7" s="8" customFormat="1" ht="15.75" customHeight="1" x14ac:dyDescent="0.2">
      <c r="C25" s="18"/>
      <c r="D25" s="18"/>
      <c r="E25" s="18"/>
      <c r="F25" s="20"/>
    </row>
    <row r="26" spans="1:7" s="8" customFormat="1" ht="15.75" customHeight="1" x14ac:dyDescent="0.2">
      <c r="C26" s="12"/>
      <c r="D26" s="12"/>
      <c r="E26" s="12"/>
      <c r="F26" s="12"/>
    </row>
    <row r="27" spans="1:7" s="8" customFormat="1" ht="15.75" customHeight="1" x14ac:dyDescent="0.2">
      <c r="C27" s="12"/>
      <c r="D27" s="12"/>
      <c r="E27" s="12"/>
      <c r="F27" s="12"/>
    </row>
    <row r="28" spans="1:7" ht="15.75" customHeight="1" x14ac:dyDescent="0.2">
      <c r="F28" s="21"/>
      <c r="G28" s="8"/>
    </row>
    <row r="29" spans="1:7" ht="15.75" customHeight="1" x14ac:dyDescent="0.2">
      <c r="F29" s="10"/>
      <c r="G29" s="8"/>
    </row>
    <row r="30" spans="1:7" ht="15.75" customHeight="1" x14ac:dyDescent="0.2">
      <c r="F30" s="10"/>
      <c r="G30" s="8"/>
    </row>
    <row r="31" spans="1:7" ht="15.75" customHeight="1" x14ac:dyDescent="0.2">
      <c r="F31" s="12"/>
      <c r="G31" s="8"/>
    </row>
    <row r="32" spans="1:7" x14ac:dyDescent="0.2">
      <c r="F32" s="10"/>
      <c r="G32" s="8"/>
    </row>
    <row r="33" spans="3:7" x14ac:dyDescent="0.2">
      <c r="F33" s="10"/>
      <c r="G33" s="8"/>
    </row>
    <row r="34" spans="3:7" x14ac:dyDescent="0.2">
      <c r="F34" s="10"/>
      <c r="G34" s="8"/>
    </row>
    <row r="35" spans="3:7" x14ac:dyDescent="0.2">
      <c r="F35" s="10"/>
      <c r="G35" s="8"/>
    </row>
    <row r="36" spans="3:7" x14ac:dyDescent="0.2">
      <c r="F36" s="10"/>
      <c r="G36" s="8"/>
    </row>
    <row r="37" spans="3:7" x14ac:dyDescent="0.2">
      <c r="F37" s="10"/>
      <c r="G37" s="8"/>
    </row>
    <row r="38" spans="3:7" x14ac:dyDescent="0.2">
      <c r="F38" s="10"/>
      <c r="G38" s="8"/>
    </row>
    <row r="39" spans="3:7" x14ac:dyDescent="0.2">
      <c r="F39" s="10"/>
      <c r="G39" s="8"/>
    </row>
    <row r="40" spans="3:7" x14ac:dyDescent="0.2">
      <c r="F40" s="10"/>
      <c r="G40" s="8"/>
    </row>
    <row r="41" spans="3:7" x14ac:dyDescent="0.2">
      <c r="F41" s="22"/>
    </row>
    <row r="42" spans="3:7" x14ac:dyDescent="0.2">
      <c r="F42" s="22"/>
    </row>
    <row r="43" spans="3:7" x14ac:dyDescent="0.2">
      <c r="C43" s="22"/>
      <c r="D43" s="22"/>
      <c r="E43" s="22"/>
      <c r="F43" s="22"/>
    </row>
    <row r="44" spans="3:7" x14ac:dyDescent="0.2">
      <c r="C44" s="22"/>
      <c r="D44" s="22"/>
      <c r="E44" s="22"/>
      <c r="F44" s="22"/>
    </row>
    <row r="45" spans="3:7" x14ac:dyDescent="0.2">
      <c r="C45" s="22"/>
      <c r="D45" s="22"/>
      <c r="E45" s="22"/>
      <c r="F45" s="22"/>
    </row>
    <row r="46" spans="3:7" x14ac:dyDescent="0.2">
      <c r="C46" s="22"/>
      <c r="D46" s="22"/>
      <c r="E46" s="22"/>
      <c r="F46" s="22"/>
    </row>
    <row r="47" spans="3:7" x14ac:dyDescent="0.2">
      <c r="C47" s="22"/>
      <c r="D47" s="22"/>
      <c r="E47" s="22"/>
      <c r="F47" s="22"/>
    </row>
    <row r="48" spans="3:7" x14ac:dyDescent="0.2">
      <c r="C48" s="22"/>
      <c r="D48" s="22"/>
      <c r="E48" s="22"/>
      <c r="F48" s="22"/>
    </row>
  </sheetData>
  <mergeCells count="2">
    <mergeCell ref="F3:F4"/>
    <mergeCell ref="C4:D4"/>
  </mergeCell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E111"/>
  <sheetViews>
    <sheetView showGridLines="0" workbookViewId="0">
      <selection activeCell="A4" sqref="A4"/>
    </sheetView>
  </sheetViews>
  <sheetFormatPr defaultColWidth="10.28515625" defaultRowHeight="12.75" x14ac:dyDescent="0.2"/>
  <cols>
    <col min="1" max="1" width="109.28515625" style="2" customWidth="1"/>
    <col min="2" max="3" width="15.85546875" style="2" customWidth="1"/>
    <col min="4" max="4" width="12.140625" style="23" customWidth="1"/>
    <col min="5" max="5" width="3.5703125" style="2" customWidth="1"/>
    <col min="6" max="16384" width="10.28515625" style="2"/>
  </cols>
  <sheetData>
    <row r="1" spans="1:4" x14ac:dyDescent="0.2">
      <c r="A1" s="1" t="s">
        <v>16</v>
      </c>
      <c r="B1" s="1"/>
    </row>
    <row r="3" spans="1:4" ht="15.75" customHeight="1" x14ac:dyDescent="0.2">
      <c r="A3" s="24"/>
      <c r="B3" s="24"/>
      <c r="C3" s="24"/>
      <c r="D3" s="25"/>
    </row>
    <row r="4" spans="1:4" ht="45" customHeight="1" thickBot="1" x14ac:dyDescent="0.25">
      <c r="A4" s="26" t="s">
        <v>132</v>
      </c>
      <c r="B4" s="27" t="s">
        <v>131</v>
      </c>
      <c r="C4" s="27">
        <v>2017</v>
      </c>
      <c r="D4" s="28" t="s">
        <v>17</v>
      </c>
    </row>
    <row r="5" spans="1:4" s="8" customFormat="1" ht="15.75" customHeight="1" thickTop="1" x14ac:dyDescent="0.2">
      <c r="A5" s="7" t="s">
        <v>18</v>
      </c>
      <c r="B5" s="10"/>
      <c r="C5" s="11"/>
      <c r="D5" s="29"/>
    </row>
    <row r="6" spans="1:4" s="8" customFormat="1" ht="15.75" customHeight="1" x14ac:dyDescent="0.2">
      <c r="A6" s="8" t="s">
        <v>19</v>
      </c>
      <c r="B6" s="10">
        <v>58722</v>
      </c>
      <c r="C6" s="11">
        <v>75861</v>
      </c>
      <c r="D6" s="29">
        <v>1</v>
      </c>
    </row>
    <row r="7" spans="1:4" s="8" customFormat="1" ht="15.75" customHeight="1" x14ac:dyDescent="0.2">
      <c r="A7" s="8" t="s">
        <v>20</v>
      </c>
      <c r="B7" s="10">
        <f>+'[1]3M 2018'!$K$31</f>
        <v>122645</v>
      </c>
      <c r="C7" s="11">
        <v>124336</v>
      </c>
      <c r="D7" s="30">
        <v>2</v>
      </c>
    </row>
    <row r="8" spans="1:4" s="8" customFormat="1" ht="15.75" customHeight="1" x14ac:dyDescent="0.2">
      <c r="A8" s="8" t="s">
        <v>21</v>
      </c>
      <c r="B8" s="10">
        <f>+'[1]3M 2018'!$K$30</f>
        <v>14880</v>
      </c>
      <c r="C8" s="11">
        <v>16774</v>
      </c>
      <c r="D8" s="30">
        <v>3</v>
      </c>
    </row>
    <row r="9" spans="1:4" s="8" customFormat="1" ht="15.75" customHeight="1" x14ac:dyDescent="0.2">
      <c r="A9" s="8" t="s">
        <v>22</v>
      </c>
      <c r="B9" s="10"/>
      <c r="C9" s="9"/>
      <c r="D9" s="29" t="s">
        <v>23</v>
      </c>
    </row>
    <row r="10" spans="1:4" s="8" customFormat="1" ht="15.75" customHeight="1" x14ac:dyDescent="0.2">
      <c r="A10" s="8" t="s">
        <v>24</v>
      </c>
      <c r="B10" s="10"/>
      <c r="C10" s="10"/>
      <c r="D10" s="29">
        <v>4</v>
      </c>
    </row>
    <row r="11" spans="1:4" s="8" customFormat="1" ht="15.75" customHeight="1" x14ac:dyDescent="0.2">
      <c r="A11" s="8" t="s">
        <v>25</v>
      </c>
      <c r="B11" s="10"/>
      <c r="C11" s="11"/>
      <c r="D11" s="30"/>
    </row>
    <row r="12" spans="1:4" s="8" customFormat="1" ht="15.75" customHeight="1" x14ac:dyDescent="0.2">
      <c r="A12" s="8" t="s">
        <v>26</v>
      </c>
      <c r="B12" s="10"/>
      <c r="C12" s="9"/>
      <c r="D12" s="29">
        <v>5</v>
      </c>
    </row>
    <row r="13" spans="1:4" s="8" customFormat="1" ht="15.75" customHeight="1" x14ac:dyDescent="0.2">
      <c r="A13" s="8" t="s">
        <v>27</v>
      </c>
      <c r="B13" s="10">
        <v>-975</v>
      </c>
      <c r="C13" s="10">
        <v>-25000</v>
      </c>
      <c r="D13" s="29" t="s">
        <v>28</v>
      </c>
    </row>
    <row r="14" spans="1:4" s="8" customFormat="1" ht="15.75" customHeight="1" x14ac:dyDescent="0.2">
      <c r="A14" s="14" t="s">
        <v>29</v>
      </c>
      <c r="B14" s="16">
        <f>SUM(B6:B13)</f>
        <v>195272</v>
      </c>
      <c r="C14" s="16">
        <f>SUM(C6:C13)</f>
        <v>191971</v>
      </c>
      <c r="D14" s="31">
        <v>6</v>
      </c>
    </row>
    <row r="15" spans="1:4" s="8" customFormat="1" ht="24" customHeight="1" x14ac:dyDescent="0.2">
      <c r="A15" s="7" t="s">
        <v>30</v>
      </c>
      <c r="B15" s="10"/>
      <c r="C15" s="9"/>
      <c r="D15" s="32"/>
    </row>
    <row r="16" spans="1:4" s="8" customFormat="1" ht="15.75" customHeight="1" x14ac:dyDescent="0.2">
      <c r="A16" s="8" t="s">
        <v>31</v>
      </c>
      <c r="B16" s="10">
        <v>-116</v>
      </c>
      <c r="C16" s="11">
        <v>-119</v>
      </c>
      <c r="D16" s="30">
        <v>7</v>
      </c>
    </row>
    <row r="17" spans="1:5" s="8" customFormat="1" ht="15.75" customHeight="1" x14ac:dyDescent="0.2">
      <c r="A17" s="8" t="s">
        <v>32</v>
      </c>
      <c r="B17" s="10">
        <v>-10834</v>
      </c>
      <c r="C17" s="11">
        <v>-11125</v>
      </c>
      <c r="D17" s="30">
        <v>8</v>
      </c>
    </row>
    <row r="18" spans="1:5" s="8" customFormat="1" ht="15.75" customHeight="1" x14ac:dyDescent="0.2">
      <c r="A18" s="8" t="s">
        <v>33</v>
      </c>
      <c r="B18" s="10"/>
      <c r="C18" s="33"/>
      <c r="D18" s="30">
        <v>9</v>
      </c>
    </row>
    <row r="19" spans="1:5" s="8" customFormat="1" ht="26.25" customHeight="1" x14ac:dyDescent="0.2">
      <c r="A19" s="34" t="s">
        <v>34</v>
      </c>
      <c r="B19" s="10">
        <v>-425</v>
      </c>
      <c r="C19" s="11">
        <v>-357</v>
      </c>
      <c r="D19" s="30">
        <v>10</v>
      </c>
    </row>
    <row r="20" spans="1:5" s="8" customFormat="1" ht="15.75" customHeight="1" x14ac:dyDescent="0.2">
      <c r="A20" s="8" t="s">
        <v>35</v>
      </c>
      <c r="B20" s="10">
        <v>-314</v>
      </c>
      <c r="C20" s="11">
        <v>265</v>
      </c>
      <c r="D20" s="30">
        <v>11</v>
      </c>
    </row>
    <row r="21" spans="1:5" s="8" customFormat="1" ht="15.75" customHeight="1" x14ac:dyDescent="0.2">
      <c r="A21" s="8" t="s">
        <v>36</v>
      </c>
      <c r="B21" s="10"/>
      <c r="C21" s="33"/>
      <c r="D21" s="30">
        <v>12</v>
      </c>
    </row>
    <row r="22" spans="1:5" s="8" customFormat="1" ht="15.75" customHeight="1" x14ac:dyDescent="0.2">
      <c r="A22" s="8" t="s">
        <v>37</v>
      </c>
      <c r="B22" s="10"/>
      <c r="C22" s="11"/>
      <c r="D22" s="30">
        <v>13</v>
      </c>
    </row>
    <row r="23" spans="1:5" s="8" customFormat="1" ht="15.75" customHeight="1" x14ac:dyDescent="0.2">
      <c r="A23" s="8" t="s">
        <v>38</v>
      </c>
      <c r="C23" s="12"/>
      <c r="D23" s="30">
        <v>14</v>
      </c>
    </row>
    <row r="24" spans="1:5" ht="15.75" customHeight="1" x14ac:dyDescent="0.2">
      <c r="A24" s="8" t="s">
        <v>39</v>
      </c>
      <c r="B24" s="8"/>
      <c r="C24" s="21"/>
      <c r="D24" s="30">
        <v>15</v>
      </c>
      <c r="E24" s="8"/>
    </row>
    <row r="25" spans="1:5" ht="15.75" customHeight="1" x14ac:dyDescent="0.2">
      <c r="A25" s="8" t="s">
        <v>40</v>
      </c>
      <c r="B25" s="7"/>
      <c r="C25" s="10"/>
      <c r="D25" s="29">
        <v>16</v>
      </c>
      <c r="E25" s="8"/>
    </row>
    <row r="26" spans="1:5" ht="28.5" customHeight="1" x14ac:dyDescent="0.2">
      <c r="A26" s="34" t="s">
        <v>41</v>
      </c>
      <c r="B26" s="8"/>
      <c r="C26" s="10"/>
      <c r="D26" s="29">
        <v>17</v>
      </c>
      <c r="E26" s="8"/>
    </row>
    <row r="27" spans="1:5" ht="27" customHeight="1" x14ac:dyDescent="0.2">
      <c r="A27" s="35" t="s">
        <v>42</v>
      </c>
      <c r="B27" s="8"/>
      <c r="C27" s="12"/>
      <c r="D27" s="30">
        <v>18</v>
      </c>
      <c r="E27" s="8"/>
    </row>
    <row r="28" spans="1:5" ht="26.25" customHeight="1" x14ac:dyDescent="0.2">
      <c r="A28" s="34" t="s">
        <v>43</v>
      </c>
      <c r="B28" s="8"/>
      <c r="C28" s="10"/>
      <c r="D28" s="29">
        <v>19</v>
      </c>
      <c r="E28" s="8"/>
    </row>
    <row r="29" spans="1:5" ht="15.75" customHeight="1" x14ac:dyDescent="0.2">
      <c r="A29" s="8" t="s">
        <v>33</v>
      </c>
      <c r="B29" s="8"/>
      <c r="C29" s="10"/>
      <c r="D29" s="29">
        <v>20</v>
      </c>
      <c r="E29" s="8"/>
    </row>
    <row r="30" spans="1:5" ht="15.75" customHeight="1" x14ac:dyDescent="0.2">
      <c r="A30" s="8" t="s">
        <v>44</v>
      </c>
      <c r="B30" s="8"/>
      <c r="C30" s="10"/>
      <c r="D30" s="29" t="s">
        <v>45</v>
      </c>
      <c r="E30" s="8"/>
    </row>
    <row r="31" spans="1:5" ht="25.5" x14ac:dyDescent="0.2">
      <c r="A31" s="34" t="s">
        <v>46</v>
      </c>
      <c r="B31" s="8"/>
      <c r="C31" s="10"/>
      <c r="D31" s="29">
        <v>21</v>
      </c>
      <c r="E31" s="8"/>
    </row>
    <row r="32" spans="1:5" ht="15.75" customHeight="1" x14ac:dyDescent="0.2">
      <c r="A32" s="8" t="s">
        <v>47</v>
      </c>
      <c r="B32" s="8"/>
      <c r="C32" s="10"/>
      <c r="D32" s="29">
        <v>22</v>
      </c>
      <c r="E32" s="8"/>
    </row>
    <row r="33" spans="1:5" ht="15.75" customHeight="1" x14ac:dyDescent="0.2">
      <c r="A33" s="8" t="s">
        <v>33</v>
      </c>
      <c r="B33" s="8"/>
      <c r="C33" s="10"/>
      <c r="D33" s="29">
        <v>24</v>
      </c>
      <c r="E33" s="8"/>
    </row>
    <row r="34" spans="1:5" ht="15.75" customHeight="1" x14ac:dyDescent="0.2">
      <c r="A34" s="8" t="s">
        <v>48</v>
      </c>
      <c r="B34" s="8"/>
      <c r="C34" s="10"/>
      <c r="D34" s="29" t="s">
        <v>49</v>
      </c>
      <c r="E34" s="8"/>
    </row>
    <row r="35" spans="1:5" ht="15.75" customHeight="1" x14ac:dyDescent="0.2">
      <c r="A35" s="8" t="s">
        <v>50</v>
      </c>
      <c r="B35" s="8"/>
      <c r="C35" s="10"/>
      <c r="D35" s="29" t="s">
        <v>51</v>
      </c>
      <c r="E35" s="8"/>
    </row>
    <row r="36" spans="1:5" ht="15.75" customHeight="1" x14ac:dyDescent="0.2">
      <c r="A36" s="8" t="s">
        <v>52</v>
      </c>
      <c r="B36" s="8"/>
      <c r="C36" s="10"/>
      <c r="D36" s="29">
        <v>26</v>
      </c>
      <c r="E36" s="8"/>
    </row>
    <row r="37" spans="1:5" ht="15.75" customHeight="1" x14ac:dyDescent="0.2">
      <c r="A37" s="2" t="s">
        <v>53</v>
      </c>
      <c r="C37" s="22"/>
      <c r="D37" s="23" t="s">
        <v>54</v>
      </c>
    </row>
    <row r="38" spans="1:5" ht="15.75" customHeight="1" x14ac:dyDescent="0.2">
      <c r="A38" s="2" t="s">
        <v>55</v>
      </c>
      <c r="C38" s="22"/>
      <c r="D38" s="23" t="s">
        <v>56</v>
      </c>
    </row>
    <row r="39" spans="1:5" ht="15.75" customHeight="1" x14ac:dyDescent="0.2">
      <c r="A39" s="2" t="s">
        <v>57</v>
      </c>
      <c r="C39" s="22"/>
      <c r="D39" s="23">
        <v>27</v>
      </c>
    </row>
    <row r="40" spans="1:5" ht="15.75" customHeight="1" x14ac:dyDescent="0.2">
      <c r="A40" s="14" t="s">
        <v>58</v>
      </c>
      <c r="B40" s="16">
        <v>-11689</v>
      </c>
      <c r="C40" s="16">
        <v>-11336</v>
      </c>
      <c r="D40" s="31">
        <v>28</v>
      </c>
    </row>
    <row r="41" spans="1:5" ht="15.75" customHeight="1" x14ac:dyDescent="0.2">
      <c r="A41" s="14" t="s">
        <v>59</v>
      </c>
      <c r="B41" s="16">
        <v>183583</v>
      </c>
      <c r="C41" s="16">
        <v>180635</v>
      </c>
      <c r="D41" s="31">
        <v>29</v>
      </c>
    </row>
    <row r="42" spans="1:5" ht="24" customHeight="1" x14ac:dyDescent="0.2">
      <c r="A42" s="1" t="s">
        <v>60</v>
      </c>
      <c r="C42" s="22"/>
    </row>
    <row r="43" spans="1:5" ht="15.75" customHeight="1" x14ac:dyDescent="0.2">
      <c r="A43" s="2" t="s">
        <v>19</v>
      </c>
      <c r="C43" s="22"/>
      <c r="D43" s="23">
        <v>30</v>
      </c>
    </row>
    <row r="44" spans="1:5" ht="15.75" customHeight="1" x14ac:dyDescent="0.2">
      <c r="A44" s="2" t="s">
        <v>61</v>
      </c>
      <c r="C44" s="22"/>
      <c r="D44" s="23">
        <v>33</v>
      </c>
    </row>
    <row r="45" spans="1:5" ht="15.75" customHeight="1" x14ac:dyDescent="0.2">
      <c r="A45" s="2" t="s">
        <v>25</v>
      </c>
    </row>
    <row r="46" spans="1:5" ht="25.5" x14ac:dyDescent="0.2">
      <c r="A46" s="36" t="s">
        <v>62</v>
      </c>
      <c r="B46" s="2">
        <v>128</v>
      </c>
      <c r="C46" s="2">
        <v>128</v>
      </c>
      <c r="D46" s="23">
        <v>34</v>
      </c>
    </row>
    <row r="47" spans="1:5" ht="15.75" customHeight="1" x14ac:dyDescent="0.2">
      <c r="A47" s="14" t="s">
        <v>63</v>
      </c>
      <c r="B47" s="14">
        <v>128</v>
      </c>
      <c r="C47" s="14">
        <v>128</v>
      </c>
      <c r="D47" s="31">
        <v>36</v>
      </c>
    </row>
    <row r="48" spans="1:5" ht="24" customHeight="1" x14ac:dyDescent="0.2">
      <c r="A48" s="1" t="s">
        <v>64</v>
      </c>
    </row>
    <row r="49" spans="1:4" ht="15.75" customHeight="1" x14ac:dyDescent="0.2">
      <c r="A49" s="2" t="s">
        <v>65</v>
      </c>
      <c r="D49" s="23">
        <v>37</v>
      </c>
    </row>
    <row r="50" spans="1:4" s="36" customFormat="1" ht="25.5" x14ac:dyDescent="0.2">
      <c r="A50" s="36" t="s">
        <v>66</v>
      </c>
      <c r="D50" s="37">
        <v>38</v>
      </c>
    </row>
    <row r="51" spans="1:4" s="36" customFormat="1" ht="25.5" customHeight="1" x14ac:dyDescent="0.2">
      <c r="A51" s="36" t="s">
        <v>67</v>
      </c>
      <c r="D51" s="37">
        <v>39</v>
      </c>
    </row>
    <row r="52" spans="1:4" ht="25.5" x14ac:dyDescent="0.2">
      <c r="A52" s="36" t="s">
        <v>68</v>
      </c>
      <c r="D52" s="23">
        <v>40</v>
      </c>
    </row>
    <row r="53" spans="1:4" ht="25.5" x14ac:dyDescent="0.2">
      <c r="A53" s="36" t="s">
        <v>69</v>
      </c>
      <c r="D53" s="23">
        <v>41</v>
      </c>
    </row>
    <row r="54" spans="1:4" ht="25.5" x14ac:dyDescent="0.2">
      <c r="A54" s="36" t="s">
        <v>70</v>
      </c>
      <c r="D54" s="23" t="s">
        <v>71</v>
      </c>
    </row>
    <row r="55" spans="1:4" ht="25.5" x14ac:dyDescent="0.2">
      <c r="A55" s="36" t="s">
        <v>72</v>
      </c>
      <c r="D55" s="23" t="s">
        <v>73</v>
      </c>
    </row>
    <row r="56" spans="1:4" ht="15.75" customHeight="1" x14ac:dyDescent="0.2">
      <c r="A56" s="36" t="s">
        <v>74</v>
      </c>
      <c r="D56" s="23" t="s">
        <v>75</v>
      </c>
    </row>
    <row r="57" spans="1:4" ht="15.75" customHeight="1" x14ac:dyDescent="0.2">
      <c r="A57" s="2" t="s">
        <v>76</v>
      </c>
      <c r="D57" s="23">
        <v>42</v>
      </c>
    </row>
    <row r="58" spans="1:4" ht="15.75" customHeight="1" x14ac:dyDescent="0.2">
      <c r="A58" s="14" t="s">
        <v>77</v>
      </c>
      <c r="B58" s="14"/>
      <c r="C58" s="14"/>
      <c r="D58" s="31">
        <v>43</v>
      </c>
    </row>
    <row r="59" spans="1:4" ht="15.75" customHeight="1" x14ac:dyDescent="0.2">
      <c r="A59" s="14" t="s">
        <v>78</v>
      </c>
      <c r="B59" s="16">
        <v>128</v>
      </c>
      <c r="C59" s="16">
        <v>128</v>
      </c>
      <c r="D59" s="31">
        <v>44</v>
      </c>
    </row>
    <row r="60" spans="1:4" ht="15.75" customHeight="1" x14ac:dyDescent="0.2">
      <c r="A60" s="14" t="s">
        <v>79</v>
      </c>
      <c r="B60" s="16">
        <v>183711</v>
      </c>
      <c r="C60" s="16">
        <v>180763</v>
      </c>
      <c r="D60" s="31">
        <v>45</v>
      </c>
    </row>
    <row r="61" spans="1:4" ht="24" customHeight="1" x14ac:dyDescent="0.2">
      <c r="A61" s="1" t="s">
        <v>80</v>
      </c>
      <c r="B61" s="1"/>
      <c r="C61" s="1"/>
    </row>
    <row r="62" spans="1:4" ht="15.75" customHeight="1" x14ac:dyDescent="0.2">
      <c r="A62" s="2" t="s">
        <v>19</v>
      </c>
      <c r="D62" s="23">
        <v>46</v>
      </c>
    </row>
    <row r="63" spans="1:4" ht="15.75" customHeight="1" x14ac:dyDescent="0.2">
      <c r="A63" s="2" t="s">
        <v>81</v>
      </c>
      <c r="D63" s="23">
        <v>47</v>
      </c>
    </row>
    <row r="64" spans="1:4" ht="15.75" customHeight="1" x14ac:dyDescent="0.2">
      <c r="A64" s="2" t="s">
        <v>25</v>
      </c>
    </row>
    <row r="65" spans="1:4" ht="25.5" x14ac:dyDescent="0.2">
      <c r="A65" s="36" t="s">
        <v>82</v>
      </c>
      <c r="D65" s="23">
        <v>48</v>
      </c>
    </row>
    <row r="66" spans="1:4" ht="15.75" customHeight="1" x14ac:dyDescent="0.2">
      <c r="A66" s="2" t="s">
        <v>83</v>
      </c>
      <c r="B66" s="22">
        <v>0</v>
      </c>
      <c r="C66" s="22">
        <v>3195</v>
      </c>
      <c r="D66" s="23">
        <v>50</v>
      </c>
    </row>
    <row r="67" spans="1:4" ht="15.75" customHeight="1" x14ac:dyDescent="0.2">
      <c r="A67" s="14" t="s">
        <v>84</v>
      </c>
      <c r="B67" s="16">
        <v>0</v>
      </c>
      <c r="C67" s="16">
        <v>3195</v>
      </c>
      <c r="D67" s="31">
        <v>51</v>
      </c>
    </row>
    <row r="68" spans="1:4" ht="24" customHeight="1" x14ac:dyDescent="0.2">
      <c r="A68" s="1" t="s">
        <v>85</v>
      </c>
      <c r="B68" s="22"/>
      <c r="C68" s="22"/>
    </row>
    <row r="69" spans="1:4" ht="15.75" customHeight="1" x14ac:dyDescent="0.2">
      <c r="A69" s="2" t="s">
        <v>86</v>
      </c>
      <c r="D69" s="23">
        <v>52</v>
      </c>
    </row>
    <row r="70" spans="1:4" ht="25.5" x14ac:dyDescent="0.2">
      <c r="A70" s="36" t="s">
        <v>87</v>
      </c>
      <c r="D70" s="23">
        <v>53</v>
      </c>
    </row>
    <row r="71" spans="1:4" ht="26.25" customHeight="1" x14ac:dyDescent="0.2">
      <c r="A71" s="36" t="s">
        <v>88</v>
      </c>
      <c r="D71" s="23">
        <v>54</v>
      </c>
    </row>
    <row r="72" spans="1:4" ht="26.25" customHeight="1" x14ac:dyDescent="0.2">
      <c r="A72" s="36" t="s">
        <v>89</v>
      </c>
      <c r="D72" s="23">
        <v>55</v>
      </c>
    </row>
    <row r="73" spans="1:4" ht="25.5" x14ac:dyDescent="0.2">
      <c r="A73" s="36" t="s">
        <v>90</v>
      </c>
      <c r="D73" s="23">
        <v>56</v>
      </c>
    </row>
    <row r="74" spans="1:4" ht="25.5" x14ac:dyDescent="0.2">
      <c r="A74" s="36" t="s">
        <v>91</v>
      </c>
      <c r="D74" s="23" t="s">
        <v>92</v>
      </c>
    </row>
    <row r="75" spans="1:4" ht="25.5" x14ac:dyDescent="0.2">
      <c r="A75" s="36" t="s">
        <v>93</v>
      </c>
      <c r="D75" s="23" t="s">
        <v>94</v>
      </c>
    </row>
    <row r="76" spans="1:4" ht="15.75" customHeight="1" x14ac:dyDescent="0.2">
      <c r="A76" s="36" t="s">
        <v>95</v>
      </c>
      <c r="D76" s="23" t="s">
        <v>96</v>
      </c>
    </row>
    <row r="77" spans="1:4" ht="15.75" customHeight="1" x14ac:dyDescent="0.2">
      <c r="A77" s="14" t="s">
        <v>97</v>
      </c>
      <c r="B77" s="14"/>
      <c r="C77" s="14"/>
      <c r="D77" s="31">
        <v>57</v>
      </c>
    </row>
    <row r="78" spans="1:4" ht="15.75" customHeight="1" x14ac:dyDescent="0.2">
      <c r="A78" s="14" t="s">
        <v>98</v>
      </c>
      <c r="B78" s="16">
        <v>0</v>
      </c>
      <c r="C78" s="16">
        <v>3195</v>
      </c>
      <c r="D78" s="31">
        <v>58</v>
      </c>
    </row>
    <row r="79" spans="1:4" ht="15.75" customHeight="1" x14ac:dyDescent="0.2">
      <c r="A79" s="14" t="s">
        <v>99</v>
      </c>
      <c r="B79" s="16">
        <v>183711</v>
      </c>
      <c r="C79" s="16">
        <v>183958</v>
      </c>
      <c r="D79" s="31">
        <v>59</v>
      </c>
    </row>
    <row r="80" spans="1:4" ht="37.5" customHeight="1" x14ac:dyDescent="0.2">
      <c r="A80" s="36" t="s">
        <v>100</v>
      </c>
      <c r="B80" s="22"/>
      <c r="C80" s="22"/>
      <c r="D80" s="23" t="s">
        <v>101</v>
      </c>
    </row>
    <row r="81" spans="1:4" ht="15.75" customHeight="1" x14ac:dyDescent="0.2">
      <c r="A81" s="38" t="s">
        <v>102</v>
      </c>
      <c r="B81" s="39">
        <v>778986</v>
      </c>
      <c r="C81" s="39">
        <v>766768</v>
      </c>
      <c r="D81" s="40">
        <v>60</v>
      </c>
    </row>
    <row r="82" spans="1:4" ht="24" customHeight="1" x14ac:dyDescent="0.2">
      <c r="A82" s="1" t="s">
        <v>103</v>
      </c>
      <c r="B82" s="1"/>
      <c r="C82" s="1"/>
    </row>
    <row r="83" spans="1:4" ht="15.75" customHeight="1" x14ac:dyDescent="0.2">
      <c r="A83" s="2" t="s">
        <v>104</v>
      </c>
      <c r="B83" s="41">
        <v>0.23599999999999999</v>
      </c>
      <c r="C83" s="41">
        <v>0.23599999999999999</v>
      </c>
      <c r="D83" s="23">
        <v>61</v>
      </c>
    </row>
    <row r="84" spans="1:4" ht="15.75" customHeight="1" x14ac:dyDescent="0.2">
      <c r="A84" s="2" t="s">
        <v>105</v>
      </c>
      <c r="B84" s="41">
        <v>0.23599999999999999</v>
      </c>
      <c r="C84" s="41">
        <v>0.23599999999999999</v>
      </c>
      <c r="D84" s="23">
        <v>62</v>
      </c>
    </row>
    <row r="85" spans="1:4" ht="15.75" customHeight="1" x14ac:dyDescent="0.2">
      <c r="A85" s="2" t="s">
        <v>106</v>
      </c>
      <c r="B85" s="42">
        <v>0.23599999999999999</v>
      </c>
      <c r="C85" s="42">
        <v>0.24</v>
      </c>
      <c r="D85" s="23">
        <v>63</v>
      </c>
    </row>
    <row r="86" spans="1:4" ht="40.5" customHeight="1" x14ac:dyDescent="0.2">
      <c r="A86" s="36" t="s">
        <v>107</v>
      </c>
      <c r="B86" s="41">
        <v>8.4000000000000005E-2</v>
      </c>
      <c r="C86" s="41">
        <v>8.4000000000000005E-2</v>
      </c>
      <c r="D86" s="23">
        <v>64</v>
      </c>
    </row>
    <row r="87" spans="1:4" ht="15.75" customHeight="1" x14ac:dyDescent="0.2">
      <c r="A87" s="2" t="s">
        <v>108</v>
      </c>
      <c r="B87" s="41">
        <v>2.5000000000000001E-2</v>
      </c>
      <c r="C87" s="43">
        <v>2.5000000000000001E-2</v>
      </c>
      <c r="D87" s="23">
        <v>65</v>
      </c>
    </row>
    <row r="88" spans="1:4" ht="15.75" customHeight="1" x14ac:dyDescent="0.2">
      <c r="A88" s="2" t="s">
        <v>109</v>
      </c>
      <c r="B88" s="41">
        <v>1.2E-2</v>
      </c>
      <c r="C88" s="41">
        <v>1.2E-2</v>
      </c>
      <c r="D88" s="23">
        <v>66</v>
      </c>
    </row>
    <row r="89" spans="1:4" ht="15.75" customHeight="1" x14ac:dyDescent="0.2">
      <c r="A89" s="2" t="s">
        <v>110</v>
      </c>
      <c r="B89" s="41">
        <v>2.7400000000000001E-2</v>
      </c>
      <c r="C89" s="41">
        <v>2.75E-2</v>
      </c>
      <c r="D89" s="23">
        <v>67</v>
      </c>
    </row>
    <row r="90" spans="1:4" ht="15.75" customHeight="1" x14ac:dyDescent="0.2">
      <c r="A90" s="36" t="s">
        <v>111</v>
      </c>
      <c r="B90" s="41">
        <v>0.02</v>
      </c>
      <c r="C90" s="41">
        <v>0.02</v>
      </c>
      <c r="D90" s="23" t="s">
        <v>112</v>
      </c>
    </row>
    <row r="91" spans="1:4" ht="15.75" customHeight="1" x14ac:dyDescent="0.2">
      <c r="A91" s="2" t="s">
        <v>113</v>
      </c>
      <c r="B91" s="49">
        <f>+B83-4.5%</f>
        <v>0.191</v>
      </c>
      <c r="C91" s="41">
        <v>0.191</v>
      </c>
      <c r="D91" s="23">
        <v>68</v>
      </c>
    </row>
    <row r="92" spans="1:4" ht="15.75" customHeight="1" x14ac:dyDescent="0.2">
      <c r="A92" s="2" t="s">
        <v>114</v>
      </c>
      <c r="D92" s="23">
        <v>69</v>
      </c>
    </row>
    <row r="93" spans="1:4" ht="15.75" customHeight="1" x14ac:dyDescent="0.2">
      <c r="A93" s="2" t="s">
        <v>114</v>
      </c>
      <c r="D93" s="23">
        <v>70</v>
      </c>
    </row>
    <row r="94" spans="1:4" ht="15.75" customHeight="1" x14ac:dyDescent="0.2">
      <c r="A94" s="44" t="s">
        <v>114</v>
      </c>
      <c r="B94" s="44"/>
      <c r="C94" s="44"/>
      <c r="D94" s="45">
        <v>71</v>
      </c>
    </row>
    <row r="95" spans="1:4" ht="24" customHeight="1" x14ac:dyDescent="0.2">
      <c r="A95" s="1" t="s">
        <v>115</v>
      </c>
    </row>
    <row r="96" spans="1:4" ht="27.75" customHeight="1" x14ac:dyDescent="0.2">
      <c r="A96" s="36" t="s">
        <v>116</v>
      </c>
      <c r="B96" s="48">
        <v>2734</v>
      </c>
      <c r="C96" s="22">
        <v>2814</v>
      </c>
      <c r="D96" s="23">
        <v>72</v>
      </c>
    </row>
    <row r="97" spans="1:4" ht="30" customHeight="1" x14ac:dyDescent="0.2">
      <c r="A97" s="36" t="s">
        <v>117</v>
      </c>
      <c r="B97" s="22"/>
      <c r="C97" s="22"/>
      <c r="D97" s="23">
        <v>73</v>
      </c>
    </row>
    <row r="98" spans="1:4" ht="15.75" customHeight="1" x14ac:dyDescent="0.2">
      <c r="A98" s="2" t="s">
        <v>33</v>
      </c>
      <c r="B98" s="22"/>
      <c r="C98" s="22"/>
      <c r="D98" s="23">
        <v>74</v>
      </c>
    </row>
    <row r="99" spans="1:4" ht="25.5" x14ac:dyDescent="0.2">
      <c r="A99" s="46" t="s">
        <v>118</v>
      </c>
      <c r="B99" s="47"/>
      <c r="C99" s="47"/>
      <c r="D99" s="45">
        <v>75</v>
      </c>
    </row>
    <row r="100" spans="1:4" ht="24" customHeight="1" x14ac:dyDescent="0.2">
      <c r="A100" s="1" t="s">
        <v>119</v>
      </c>
      <c r="B100" s="22"/>
      <c r="C100" s="22"/>
    </row>
    <row r="101" spans="1:4" x14ac:dyDescent="0.2">
      <c r="A101" s="36" t="s">
        <v>120</v>
      </c>
      <c r="B101" s="22">
        <v>0</v>
      </c>
      <c r="C101" s="22">
        <v>3195</v>
      </c>
      <c r="D101" s="23">
        <v>76</v>
      </c>
    </row>
    <row r="102" spans="1:4" ht="15.75" customHeight="1" x14ac:dyDescent="0.2">
      <c r="A102" s="2" t="s">
        <v>121</v>
      </c>
      <c r="B102" s="48">
        <v>9737</v>
      </c>
      <c r="C102" s="22">
        <v>9585</v>
      </c>
      <c r="D102" s="23">
        <v>77</v>
      </c>
    </row>
    <row r="103" spans="1:4" ht="25.5" x14ac:dyDescent="0.2">
      <c r="A103" s="36" t="s">
        <v>122</v>
      </c>
      <c r="B103" s="22"/>
      <c r="C103" s="22"/>
      <c r="D103" s="23">
        <v>78</v>
      </c>
    </row>
    <row r="104" spans="1:4" ht="15.75" customHeight="1" x14ac:dyDescent="0.2">
      <c r="A104" s="44" t="s">
        <v>123</v>
      </c>
      <c r="B104" s="44"/>
      <c r="C104" s="44"/>
      <c r="D104" s="45">
        <v>79</v>
      </c>
    </row>
    <row r="105" spans="1:4" ht="24" customHeight="1" x14ac:dyDescent="0.2">
      <c r="A105" s="1" t="s">
        <v>124</v>
      </c>
    </row>
    <row r="106" spans="1:4" ht="15.75" customHeight="1" x14ac:dyDescent="0.2">
      <c r="A106" s="2" t="s">
        <v>125</v>
      </c>
      <c r="D106" s="23">
        <v>80</v>
      </c>
    </row>
    <row r="107" spans="1:4" ht="15.75" customHeight="1" x14ac:dyDescent="0.2">
      <c r="A107" s="2" t="s">
        <v>126</v>
      </c>
      <c r="D107" s="23">
        <v>81</v>
      </c>
    </row>
    <row r="108" spans="1:4" ht="15.75" customHeight="1" x14ac:dyDescent="0.2">
      <c r="A108" s="2" t="s">
        <v>127</v>
      </c>
      <c r="D108" s="23">
        <v>82</v>
      </c>
    </row>
    <row r="109" spans="1:4" ht="15.75" customHeight="1" x14ac:dyDescent="0.2">
      <c r="A109" s="2" t="s">
        <v>128</v>
      </c>
      <c r="D109" s="23">
        <v>83</v>
      </c>
    </row>
    <row r="110" spans="1:4" ht="15.75" customHeight="1" x14ac:dyDescent="0.2">
      <c r="A110" s="2" t="s">
        <v>129</v>
      </c>
      <c r="D110" s="23">
        <v>84</v>
      </c>
    </row>
    <row r="111" spans="1:4" ht="15.75" customHeight="1" x14ac:dyDescent="0.2">
      <c r="A111" s="44" t="s">
        <v>130</v>
      </c>
      <c r="B111" s="44"/>
      <c r="C111" s="44"/>
      <c r="D111" s="45">
        <v>85</v>
      </c>
    </row>
  </sheetData>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3.6</vt:lpstr>
      <vt:lpstr>3.9</vt:lpstr>
    </vt:vector>
  </TitlesOfParts>
  <Company>Arion banki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Unnur Ylfa Magnúsdóttir</dc:creator>
  <cp:lastModifiedBy>Elma Rún Friðriksdóttir</cp:lastModifiedBy>
  <dcterms:created xsi:type="dcterms:W3CDTF">2018-04-09T13:55:49Z</dcterms:created>
  <dcterms:modified xsi:type="dcterms:W3CDTF">2018-05-30T15:07:40Z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-2011213022</vt:i4>
  </property>
  <property fmtid="{D5CDD505-2E9C-101B-9397-08002B2CF9AE}" pid="3" name="_NewReviewCycle">
    <vt:lpwstr/>
  </property>
  <property fmtid="{D5CDD505-2E9C-101B-9397-08002B2CF9AE}" pid="4" name="_EmailSubject">
    <vt:lpwstr>Pillar 3 Risk Disclosure töflur First Quarter</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y fmtid="{D5CDD505-2E9C-101B-9397-08002B2CF9AE}" pid="8" name="_PreviousAdHocReviewCycleID">
    <vt:i4>-1747784610</vt:i4>
  </property>
</Properties>
</file>